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<sst xmlns="http://schemas.openxmlformats.org/spreadsheetml/2006/main" count="156" uniqueCount="63">
  <si>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</si>
  <si>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</si>
  <si>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</si>
  <si>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</si>
  <si>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</si>
  <si>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</si>
  <si>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</si>
  <si>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</si>
  <si>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</si>
  <si>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</si>
  <si>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</si>
  <si>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</si>
  <si>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</si>
  <si>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</si>
  <si>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</si>
  <si>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</si>
  <si>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</si>
  <si>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</si>
  <si>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</si>
  <si>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</si>
  <si>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</si>
  <si>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</si>
  <si>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</si>
  <si>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</si>
  <si>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</si>
  <si>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</si>
  <si>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</si>
  <si>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Phoenix Imagistic SA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</si>
  <si>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</si>
  <si>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</si>
  <si>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</si>
  <si>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</si>
  <si>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</si>
  <si>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</si>
  <si>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</si>
  <si>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</si>
  <si>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</si>
  <si>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</si>
  <si>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</si>
  <si>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</si>
  <si>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</si>
  <si>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</si>
  <si>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</si>
  <si>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</si>
  <si>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</si>
  <si>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</si>
  <si>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r>
      <t xml:space="preserve">valoarea unui punct pentru criteriul disponibilitate =  </t>
    </r>
    <r>
      <rPr>
        <b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  lei</t>
    </r>
  </si>
  <si>
    <t>4=2+3</t>
  </si>
  <si>
    <t xml:space="preserve"> POTRIVIT PREVEDERILOR ORDINULUI NR. 397/836/2018, Anexa 18, Art. 2, alin (4^1), ultima teza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</si>
  <si>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0,375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</si>
  <si>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0,0264706 lei</t>
    </r>
  </si>
  <si>
    <t xml:space="preserve">VALOARE CONTRACT SUPLIMENTATA IN NOIEMBRIE 2019  (lei) </t>
  </si>
  <si>
    <t>TOTAL VALOARE DIMINUATA/SUPLIMENTATA 2019</t>
  </si>
  <si>
    <t xml:space="preserve">VALOARE CONTRACT DIMINUATA DIN OCTOMBRIE 2019 (lei) </t>
  </si>
  <si>
    <t>SITUATIA PRIVIND VALOAREA DE CONTRACT - SERVICII PARACLIN. ANAT. PATOLOGICA  CONF. REGULARIZARE OCTOMBRIE 2019</t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</si>
  <si>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1,3725004</t>
    </r>
    <r>
      <rPr>
        <sz val="11"/>
        <color theme="1"/>
        <rFont val="Calibri"/>
        <family val="2"/>
      </rPr>
      <t xml:space="preserve"> lei</t>
    </r>
  </si>
  <si>
    <r>
      <t xml:space="preserve">valoarea unui punct pentru criteriul de evaluare a resurselor =
</t>
    </r>
    <r>
      <rPr>
        <b/>
        <sz val="11"/>
        <color indexed="8"/>
        <rFont val="Calibri"/>
        <family val="2"/>
      </rPr>
      <t>0,1734198</t>
    </r>
    <r>
      <rPr>
        <sz val="11"/>
        <color theme="1"/>
        <rFont val="Calibri"/>
        <family val="2"/>
      </rPr>
      <t xml:space="preserve"> lei</t>
    </r>
  </si>
  <si>
    <t>SITUATIA PRIVIND VALOARE CONTRACT - SERVICII PARACLIN. RADIOLOGIE SI IMAGISTICA MEDICALA  CF. REGULARIZ. OCTOMBRIE 2019</t>
  </si>
  <si>
    <t xml:space="preserve">VALOARE CONTRACT DIMINUATA DIN OCTOMBRIE 2019  (lei) 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</si>
  <si>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0,130223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</si>
  <si>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0,348508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</si>
  <si>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0,062327 lei</t>
    </r>
  </si>
  <si>
    <t>SITUATIA PRIVIND VALOARE CONTRACT - SERVICII PARACLINICE DE LABORATOR  CONF. REGULARIZARE OCTOMBRIE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</si>
</sst>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1" fontId="9" fillId="0" borderId="14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1" fontId="9" fillId="0" borderId="19" xfId="56" applyNumberFormat="1" applyFont="1" applyFill="1" applyBorder="1" applyAlignment="1">
      <alignment horizontal="center" vertical="center" wrapText="1"/>
      <protection/>
    </xf>
    <xf numFmtId="171" fontId="12" fillId="0" borderId="19" xfId="42" applyFont="1" applyFill="1" applyBorder="1" applyAlignment="1">
      <alignment horizontal="center" vertical="center" wrapText="1"/>
    </xf>
    <xf numFmtId="171" fontId="2" fillId="0" borderId="19" xfId="42" applyFont="1" applyFill="1" applyBorder="1" applyAlignment="1">
      <alignment horizontal="center" vertical="center" wrapText="1"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1" fontId="8" fillId="0" borderId="16" xfId="57" applyNumberFormat="1" applyFont="1" applyFill="1" applyBorder="1" applyAlignment="1">
      <alignment horizontal="center" vertical="center" wrapText="1"/>
      <protection/>
    </xf>
    <xf numFmtId="171" fontId="8" fillId="0" borderId="16" xfId="42" applyFont="1" applyFill="1" applyBorder="1" applyAlignment="1">
      <alignment horizontal="center" vertical="center" wrapText="1"/>
    </xf>
    <xf numFmtId="4" fontId="8" fillId="0" borderId="20" xfId="42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4" fontId="8" fillId="0" borderId="16" xfId="56" applyNumberFormat="1" applyFont="1" applyFill="1" applyBorder="1" applyAlignment="1">
      <alignment horizontal="right" vertical="center"/>
      <protection/>
    </xf>
    <xf numFmtId="4" fontId="8" fillId="0" borderId="20" xfId="56" applyNumberFormat="1" applyFont="1" applyFill="1" applyBorder="1" applyAlignment="1">
      <alignment horizontal="right" vertical="center"/>
      <protection/>
    </xf>
    <xf numFmtId="0" fontId="8" fillId="0" borderId="16" xfId="56" applyFont="1" applyFill="1" applyBorder="1" applyAlignment="1">
      <alignment vertical="center" wrapText="1"/>
      <protection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8" fillId="0" borderId="16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Fill="1" applyBorder="1" applyAlignment="1">
      <alignment horizontal="center" vertical="center"/>
      <protection/>
    </xf>
    <xf numFmtId="4" fontId="8" fillId="0" borderId="24" xfId="56" applyNumberFormat="1" applyFont="1" applyFill="1" applyBorder="1" applyAlignment="1">
      <alignment horizontal="center" vertical="center" wrapText="1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19" xfId="42" applyNumberFormat="1" applyFont="1" applyFill="1" applyBorder="1" applyAlignment="1">
      <alignment horizontal="right" vertical="center" wrapText="1"/>
    </xf>
    <xf numFmtId="4" fontId="8" fillId="0" borderId="0" xfId="56" applyNumberFormat="1" applyFont="1" applyFill="1" applyBorder="1" applyAlignment="1">
      <alignment horizontal="center" vertical="center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4" fontId="12" fillId="0" borderId="0" xfId="42" applyNumberFormat="1" applyFont="1" applyFill="1" applyBorder="1" applyAlignment="1">
      <alignment horizontal="right" vertical="center" wrapText="1"/>
    </xf>
    <xf numFmtId="4" fontId="9" fillId="0" borderId="0" xfId="42" applyNumberFormat="1" applyFont="1" applyFill="1" applyBorder="1" applyAlignment="1">
      <alignment horizontal="right" vertical="center" wrapText="1"/>
    </xf>
    <xf numFmtId="4" fontId="2" fillId="0" borderId="0" xfId="42" applyNumberFormat="1" applyFont="1" applyFill="1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1" fontId="9" fillId="0" borderId="24" xfId="57" applyNumberFormat="1" applyFont="1" applyFill="1" applyBorder="1" applyAlignment="1">
      <alignment horizontal="center" vertical="center" wrapText="1"/>
      <protection/>
    </xf>
    <xf numFmtId="0" fontId="2" fillId="33" borderId="26" xfId="55" applyNumberFormat="1" applyFont="1" applyFill="1" applyBorder="1" applyAlignment="1">
      <alignment horizontal="center" vertical="center" wrapText="1"/>
      <protection/>
    </xf>
    <xf numFmtId="0" fontId="8" fillId="0" borderId="25" xfId="56" applyFont="1" applyFill="1" applyBorder="1" applyAlignment="1">
      <alignment horizontal="center" vertical="center"/>
      <protection/>
    </xf>
    <xf numFmtId="1" fontId="12" fillId="0" borderId="27" xfId="57" applyNumberFormat="1" applyFont="1" applyFill="1" applyBorder="1" applyAlignment="1">
      <alignment horizontal="center" vertical="center" wrapText="1"/>
      <protection/>
    </xf>
    <xf numFmtId="1" fontId="12" fillId="0" borderId="28" xfId="57" applyNumberFormat="1" applyFont="1" applyFill="1" applyBorder="1" applyAlignment="1">
      <alignment horizontal="center" vertical="center" wrapText="1"/>
      <protection/>
    </xf>
    <xf numFmtId="0" fontId="2" fillId="33" borderId="28" xfId="55" applyNumberFormat="1" applyFont="1" applyFill="1" applyBorder="1" applyAlignment="1">
      <alignment horizontal="center" vertical="center" wrapText="1"/>
      <protection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" fontId="12" fillId="0" borderId="0" xfId="42" applyNumberFormat="1" applyFont="1" applyFill="1" applyBorder="1" applyAlignment="1">
      <alignment horizontal="right" vertical="center"/>
    </xf>
    <xf numFmtId="4" fontId="9" fillId="0" borderId="0" xfId="42" applyNumberFormat="1" applyFont="1" applyFill="1" applyBorder="1" applyAlignment="1">
      <alignment horizontal="right" vertical="center"/>
    </xf>
    <xf numFmtId="49" fontId="8" fillId="0" borderId="0" xfId="56" applyNumberFormat="1" applyFont="1" applyFill="1" applyBorder="1" applyAlignment="1">
      <alignment horizontal="center" vertical="center"/>
      <protection/>
    </xf>
    <xf numFmtId="1" fontId="9" fillId="0" borderId="0" xfId="56" applyNumberFormat="1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 wrapText="1"/>
      <protection/>
    </xf>
    <xf numFmtId="0" fontId="2" fillId="33" borderId="27" xfId="55" applyNumberFormat="1" applyFont="1" applyFill="1" applyBorder="1" applyAlignment="1">
      <alignment horizontal="center" vertical="center" wrapText="1"/>
      <protection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171" fontId="12" fillId="0" borderId="0" xfId="42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171" fontId="8" fillId="0" borderId="0" xfId="42" applyFont="1" applyBorder="1" applyAlignment="1">
      <alignment horizontal="center" vertical="center"/>
    </xf>
    <xf numFmtId="0" fontId="8" fillId="0" borderId="26" xfId="55" applyNumberFormat="1" applyFont="1" applyFill="1" applyBorder="1" applyAlignment="1">
      <alignment horizontal="center" vertical="center" wrapText="1"/>
      <protection/>
    </xf>
    <xf numFmtId="0" fontId="8" fillId="0" borderId="29" xfId="56" applyFont="1" applyFill="1" applyBorder="1" applyAlignment="1">
      <alignment vertical="center" wrapText="1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1" fontId="9" fillId="0" borderId="30" xfId="55" applyNumberFormat="1" applyFont="1" applyFill="1" applyBorder="1" applyAlignment="1">
      <alignment horizontal="center" vertical="center" wrapText="1"/>
      <protection/>
    </xf>
    <xf numFmtId="1" fontId="9" fillId="0" borderId="31" xfId="57" applyNumberFormat="1" applyFont="1" applyFill="1" applyBorder="1" applyAlignment="1">
      <alignment horizontal="center" vertical="center" wrapText="1"/>
      <protection/>
    </xf>
    <xf numFmtId="1" fontId="9" fillId="0" borderId="31" xfId="56" applyNumberFormat="1" applyFont="1" applyFill="1" applyBorder="1" applyAlignment="1">
      <alignment horizontal="center" vertical="center" wrapText="1"/>
      <protection/>
    </xf>
    <xf numFmtId="0" fontId="8" fillId="0" borderId="32" xfId="56" applyFont="1" applyFill="1" applyBorder="1" applyAlignment="1">
      <alignment horizontal="center" vertical="center"/>
      <protection/>
    </xf>
    <xf numFmtId="0" fontId="8" fillId="0" borderId="33" xfId="56" applyFont="1" applyFill="1" applyBorder="1" applyAlignment="1">
      <alignment vertical="center" wrapText="1"/>
      <protection/>
    </xf>
    <xf numFmtId="4" fontId="8" fillId="0" borderId="33" xfId="42" applyNumberFormat="1" applyFont="1" applyFill="1" applyBorder="1" applyAlignment="1">
      <alignment horizontal="right" vertical="center"/>
    </xf>
    <xf numFmtId="0" fontId="8" fillId="0" borderId="17" xfId="55" applyNumberFormat="1" applyFont="1" applyFill="1" applyBorder="1" applyAlignment="1">
      <alignment horizontal="center" vertical="center" wrapText="1"/>
      <protection/>
    </xf>
    <xf numFmtId="4" fontId="12" fillId="0" borderId="18" xfId="42" applyNumberFormat="1" applyFont="1" applyFill="1" applyBorder="1" applyAlignment="1">
      <alignment horizontal="right" vertical="center" wrapText="1"/>
    </xf>
    <xf numFmtId="4" fontId="12" fillId="0" borderId="16" xfId="42" applyNumberFormat="1" applyFont="1" applyFill="1" applyBorder="1" applyAlignment="1">
      <alignment horizontal="right" vertical="center" wrapText="1"/>
    </xf>
    <xf numFmtId="0" fontId="2" fillId="33" borderId="18" xfId="55" applyNumberFormat="1" applyFont="1" applyFill="1" applyBorder="1" applyAlignment="1">
      <alignment horizontal="left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0" fontId="2" fillId="33" borderId="16" xfId="55" applyNumberFormat="1" applyFont="1" applyFill="1" applyBorder="1" applyAlignment="1">
      <alignment horizontal="center" vertical="center" wrapText="1"/>
      <protection/>
    </xf>
    <xf numFmtId="1" fontId="9" fillId="0" borderId="18" xfId="56" applyNumberFormat="1" applyFont="1" applyFill="1" applyBorder="1" applyAlignment="1">
      <alignment horizontal="center" vertical="center" wrapText="1"/>
      <protection/>
    </xf>
    <xf numFmtId="4" fontId="9" fillId="0" borderId="0" xfId="4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26" xfId="57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34" xfId="56" applyFont="1" applyFill="1" applyBorder="1" applyAlignment="1">
      <alignment horizontal="center"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8" fillId="0" borderId="35" xfId="56" applyNumberFormat="1" applyFont="1" applyFill="1" applyBorder="1" applyAlignment="1">
      <alignment horizontal="center" vertical="center" wrapText="1"/>
      <protection/>
    </xf>
    <xf numFmtId="4" fontId="8" fillId="0" borderId="36" xfId="56" applyNumberFormat="1" applyFont="1" applyFill="1" applyBorder="1" applyAlignment="1">
      <alignment horizontal="center" vertical="center" wrapText="1"/>
      <protection/>
    </xf>
    <xf numFmtId="4" fontId="8" fillId="0" borderId="37" xfId="56" applyNumberFormat="1" applyFont="1" applyFill="1" applyBorder="1" applyAlignment="1">
      <alignment horizontal="center" vertical="center"/>
      <protection/>
    </xf>
    <xf numFmtId="4" fontId="8" fillId="0" borderId="38" xfId="56" applyNumberFormat="1" applyFont="1" applyFill="1" applyBorder="1" applyAlignment="1">
      <alignment horizontal="center" vertical="center"/>
      <protection/>
    </xf>
    <xf numFmtId="4" fontId="8" fillId="0" borderId="31" xfId="56" applyNumberFormat="1" applyFont="1" applyFill="1" applyBorder="1" applyAlignment="1">
      <alignment horizontal="center" vertical="center" wrapText="1"/>
      <protection/>
    </xf>
    <xf numFmtId="0" fontId="48" fillId="0" borderId="33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48" fillId="0" borderId="45" xfId="0" applyNumberFormat="1" applyFont="1" applyBorder="1" applyAlignment="1">
      <alignment horizontal="right" vertical="center" wrapText="1"/>
    </xf>
    <xf numFmtId="4" fontId="48" fillId="0" borderId="46" xfId="0" applyNumberFormat="1" applyFont="1" applyBorder="1" applyAlignment="1">
      <alignment horizontal="right" vertical="center" wrapText="1"/>
    </xf>
    <xf numFmtId="4" fontId="12" fillId="0" borderId="0" xfId="4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" fontId="48" fillId="0" borderId="28" xfId="0" applyNumberFormat="1" applyFont="1" applyBorder="1" applyAlignment="1">
      <alignment horizontal="right" vertical="center" wrapText="1"/>
    </xf>
    <xf numFmtId="4" fontId="48" fillId="0" borderId="47" xfId="0" applyNumberFormat="1" applyFont="1" applyBorder="1" applyAlignment="1">
      <alignment horizontal="right" vertical="center" wrapText="1"/>
    </xf>
    <xf numFmtId="4" fontId="48" fillId="0" borderId="48" xfId="0" applyNumberFormat="1" applyFont="1" applyBorder="1" applyAlignment="1">
      <alignment horizontal="right" vertical="center" wrapText="1"/>
    </xf>
    <xf numFmtId="4" fontId="48" fillId="0" borderId="49" xfId="0" applyNumberFormat="1" applyFont="1" applyBorder="1" applyAlignment="1">
      <alignment horizontal="right" vertical="center" wrapText="1"/>
    </xf>
    <xf numFmtId="4" fontId="48" fillId="0" borderId="7" xfId="0" applyNumberFormat="1" applyFont="1" applyBorder="1" applyAlignment="1">
      <alignment horizontal="right" vertical="center" wrapText="1"/>
    </xf>
    <xf numFmtId="4" fontId="48" fillId="0" borderId="19" xfId="0" applyNumberFormat="1" applyFont="1" applyBorder="1" applyAlignment="1">
      <alignment horizontal="right" vertical="center" wrapText="1"/>
    </xf>
    <xf numFmtId="4" fontId="48" fillId="0" borderId="41" xfId="0" applyNumberFormat="1" applyFont="1" applyBorder="1" applyAlignment="1">
      <alignment horizontal="right" vertical="center" wrapText="1"/>
    </xf>
    <xf numFmtId="4" fontId="48" fillId="0" borderId="42" xfId="0" applyNumberFormat="1" applyFont="1" applyBorder="1" applyAlignment="1">
      <alignment horizontal="right" vertical="center" wrapText="1"/>
    </xf>
    <xf numFmtId="4" fontId="49" fillId="0" borderId="41" xfId="0" applyNumberFormat="1" applyFont="1" applyBorder="1" applyAlignment="1">
      <alignment horizontal="right" vertical="center"/>
    </xf>
    <xf numFmtId="4" fontId="49" fillId="0" borderId="42" xfId="0" applyNumberFormat="1" applyFont="1" applyBorder="1" applyAlignment="1">
      <alignment horizontal="right" vertical="center"/>
    </xf>
    <xf numFmtId="4" fontId="48" fillId="0" borderId="18" xfId="0" applyNumberFormat="1" applyFont="1" applyBorder="1" applyAlignment="1">
      <alignment horizontal="right" vertical="center" wrapText="1"/>
    </xf>
    <xf numFmtId="4" fontId="48" fillId="0" borderId="35" xfId="0" applyNumberFormat="1" applyFont="1" applyBorder="1" applyAlignment="1">
      <alignment horizontal="right" vertical="center" wrapText="1"/>
    </xf>
    <xf numFmtId="4" fontId="48" fillId="0" borderId="16" xfId="0" applyNumberFormat="1" applyFont="1" applyBorder="1" applyAlignment="1">
      <alignment horizontal="right" vertical="center" wrapText="1"/>
    </xf>
    <xf numFmtId="4" fontId="48" fillId="0" borderId="20" xfId="0" applyNumberFormat="1" applyFont="1" applyBorder="1" applyAlignment="1">
      <alignment horizontal="right" vertical="center" wrapText="1"/>
    </xf>
    <xf numFmtId="4" fontId="49" fillId="0" borderId="44" xfId="0" applyNumberFormat="1" applyFont="1" applyBorder="1" applyAlignment="1">
      <alignment horizontal="right" vertical="center"/>
    </xf>
    <xf numFmtId="4" fontId="12" fillId="0" borderId="26" xfId="4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48" fillId="0" borderId="50" xfId="0" applyNumberFormat="1" applyFont="1" applyBorder="1" applyAlignment="1">
      <alignment horizontal="right" vertical="center" wrapText="1"/>
    </xf>
    <xf numFmtId="4" fontId="48" fillId="0" borderId="51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52" xfId="0" applyBorder="1" applyAlignment="1">
      <alignment horizontal="right" vertical="center" wrapText="1"/>
    </xf>
    <xf numFmtId="4" fontId="48" fillId="0" borderId="53" xfId="0" applyNumberFormat="1" applyFont="1" applyBorder="1" applyAlignment="1">
      <alignment horizontal="right" vertical="center" wrapText="1"/>
    </xf>
    <xf numFmtId="0" fontId="0" fillId="0" borderId="54" xfId="0" applyBorder="1" applyAlignment="1">
      <alignment horizontal="righ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30" xfId="56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39" xfId="57" applyFont="1" applyFill="1" applyBorder="1" applyAlignment="1">
      <alignment horizontal="center" vertical="center" wrapText="1"/>
      <protection/>
    </xf>
    <xf numFmtId="0" fontId="8" fillId="0" borderId="27" xfId="57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34" xfId="56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26" xfId="57" applyFont="1" applyFill="1" applyBorder="1" applyAlignment="1">
      <alignment horizontal="center" vertical="center" wrapText="1"/>
      <protection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28" xfId="56" applyNumberFormat="1" applyFont="1" applyFill="1" applyBorder="1" applyAlignment="1">
      <alignment horizontal="center" vertical="center" wrapText="1"/>
      <protection/>
    </xf>
    <xf numFmtId="4" fontId="8" fillId="0" borderId="56" xfId="56" applyNumberFormat="1" applyFont="1" applyFill="1" applyBorder="1" applyAlignment="1">
      <alignment horizontal="center" vertical="center"/>
      <protection/>
    </xf>
    <xf numFmtId="4" fontId="8" fillId="0" borderId="47" xfId="56" applyNumberFormat="1" applyFont="1" applyFill="1" applyBorder="1" applyAlignment="1">
      <alignment horizontal="center" vertical="center"/>
      <protection/>
    </xf>
    <xf numFmtId="0" fontId="2" fillId="0" borderId="7" xfId="55" applyNumberFormat="1" applyFont="1" applyFill="1" applyBorder="1" applyAlignment="1">
      <alignment horizontal="center" vertical="center" wrapText="1"/>
      <protection/>
    </xf>
    <xf numFmtId="4" fontId="16" fillId="0" borderId="57" xfId="0" applyNumberFormat="1" applyFont="1" applyFill="1" applyBorder="1" applyAlignment="1">
      <alignment horizontal="right" vertical="center"/>
    </xf>
    <xf numFmtId="4" fontId="48" fillId="0" borderId="7" xfId="0" applyNumberFormat="1" applyFont="1" applyFill="1" applyBorder="1" applyAlignment="1">
      <alignment horizontal="right" vertical="center" wrapText="1"/>
    </xf>
    <xf numFmtId="4" fontId="48" fillId="0" borderId="18" xfId="0" applyNumberFormat="1" applyFont="1" applyFill="1" applyBorder="1" applyAlignment="1">
      <alignment horizontal="right" vertical="center" wrapText="1"/>
    </xf>
    <xf numFmtId="4" fontId="48" fillId="0" borderId="35" xfId="0" applyNumberFormat="1" applyFont="1" applyFill="1" applyBorder="1" applyAlignment="1">
      <alignment horizontal="right" vertical="center" wrapText="1"/>
    </xf>
    <xf numFmtId="4" fontId="48" fillId="0" borderId="7" xfId="0" applyNumberFormat="1" applyFont="1" applyFill="1" applyBorder="1" applyAlignment="1">
      <alignment horizontal="right" vertical="center" wrapText="1"/>
    </xf>
    <xf numFmtId="4" fontId="48" fillId="0" borderId="19" xfId="0" applyNumberFormat="1" applyFont="1" applyFill="1" applyBorder="1" applyAlignment="1">
      <alignment horizontal="right" vertical="center" wrapText="1"/>
    </xf>
    <xf numFmtId="4" fontId="48" fillId="0" borderId="16" xfId="0" applyNumberFormat="1" applyFont="1" applyFill="1" applyBorder="1" applyAlignment="1">
      <alignment horizontal="right" vertical="center" wrapText="1"/>
    </xf>
    <xf numFmtId="4" fontId="48" fillId="0" borderId="20" xfId="0" applyNumberFormat="1" applyFont="1" applyFill="1" applyBorder="1" applyAlignment="1">
      <alignment horizontal="right" vertical="center" wrapText="1"/>
    </xf>
    <xf numFmtId="1" fontId="9" fillId="0" borderId="24" xfId="56" applyNumberFormat="1" applyFont="1" applyFill="1" applyBorder="1" applyAlignment="1">
      <alignment horizontal="center" vertical="center" wrapText="1"/>
      <protection/>
    </xf>
    <xf numFmtId="0" fontId="8" fillId="0" borderId="41" xfId="56" applyFont="1" applyFill="1" applyBorder="1" applyAlignment="1">
      <alignment horizontal="center" vertical="center"/>
      <protection/>
    </xf>
    <xf numFmtId="0" fontId="2" fillId="33" borderId="58" xfId="55" applyNumberFormat="1" applyFont="1" applyFill="1" applyBorder="1" applyAlignment="1">
      <alignment horizontal="center" vertical="center" wrapText="1"/>
      <protection/>
    </xf>
    <xf numFmtId="4" fontId="48" fillId="0" borderId="58" xfId="0" applyNumberFormat="1" applyFont="1" applyBorder="1" applyAlignment="1">
      <alignment horizontal="right" vertical="center" wrapText="1"/>
    </xf>
    <xf numFmtId="4" fontId="48" fillId="0" borderId="59" xfId="0" applyNumberFormat="1" applyFont="1" applyBorder="1" applyAlignment="1">
      <alignment horizontal="right" vertical="center" wrapText="1"/>
    </xf>
    <xf numFmtId="0" fontId="2" fillId="33" borderId="16" xfId="55" applyNumberFormat="1" applyFont="1" applyFill="1" applyBorder="1" applyAlignment="1">
      <alignment horizontal="center" vertical="center" wrapText="1"/>
      <protection/>
    </xf>
    <xf numFmtId="0" fontId="8" fillId="0" borderId="31" xfId="57" applyFont="1" applyFill="1" applyBorder="1" applyAlignment="1">
      <alignment horizontal="center" vertical="center" wrapText="1"/>
      <protection/>
    </xf>
    <xf numFmtId="0" fontId="8" fillId="0" borderId="32" xfId="56" applyFont="1" applyFill="1" applyBorder="1" applyAlignment="1">
      <alignment horizontal="center" vertical="center" wrapText="1"/>
      <protection/>
    </xf>
    <xf numFmtId="0" fontId="8" fillId="0" borderId="33" xfId="57" applyFont="1" applyFill="1" applyBorder="1" applyAlignment="1">
      <alignment horizontal="center" vertical="center" wrapText="1"/>
      <protection/>
    </xf>
    <xf numFmtId="0" fontId="2" fillId="0" borderId="7" xfId="55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9">
      <selection activeCell="D46" sqref="D46:E46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21.421875" style="0" customWidth="1"/>
    <col min="4" max="4" width="11.421875" style="0" customWidth="1"/>
    <col min="5" max="5" width="12.7109375" style="0" customWidth="1"/>
    <col min="6" max="6" width="11.7109375" style="0" customWidth="1"/>
    <col min="7" max="7" width="24.14062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66" t="s">
        <v>44</v>
      </c>
      <c r="B3" s="166"/>
      <c r="C3" s="166"/>
      <c r="D3" s="166"/>
      <c r="E3" s="166"/>
      <c r="F3" s="166"/>
      <c r="G3" s="166"/>
      <c r="H3" s="166"/>
    </row>
    <row r="4" spans="1:8" ht="18" customHeight="1">
      <c r="A4" s="166" t="s">
        <v>48</v>
      </c>
      <c r="B4" s="166"/>
      <c r="C4" s="166"/>
      <c r="D4" s="166"/>
      <c r="E4" s="166"/>
      <c r="F4" s="166"/>
      <c r="G4" s="166"/>
      <c r="H4" s="166"/>
    </row>
    <row r="5" spans="1:8" ht="17.25" customHeight="1" thickBot="1">
      <c r="A5" s="167"/>
      <c r="B5" s="167"/>
      <c r="C5" s="37"/>
      <c r="D5" s="37"/>
      <c r="E5" s="37"/>
      <c r="F5" s="37"/>
      <c r="G5" s="37"/>
      <c r="H5" s="38"/>
    </row>
    <row r="6" spans="1:9" ht="42.75" customHeight="1">
      <c r="A6" s="78" t="s">
        <v>29</v>
      </c>
      <c r="B6" s="79" t="s">
        <v>1</v>
      </c>
      <c r="C6" s="153" t="s">
        <v>10</v>
      </c>
      <c r="D6" s="153"/>
      <c r="E6" s="153"/>
      <c r="F6" s="153"/>
      <c r="G6" s="153" t="s">
        <v>11</v>
      </c>
      <c r="H6" s="154"/>
      <c r="I6" s="29"/>
    </row>
    <row r="7" spans="1:9" ht="118.5" customHeight="1">
      <c r="A7" s="80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31</v>
      </c>
      <c r="H7" s="81" t="s">
        <v>13</v>
      </c>
      <c r="I7" s="30"/>
    </row>
    <row r="8" spans="1:9" s="33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82">
        <v>7</v>
      </c>
      <c r="I8" s="32"/>
    </row>
    <row r="9" spans="1:9" s="33" customFormat="1" ht="12.75">
      <c r="A9" s="73">
        <v>1</v>
      </c>
      <c r="B9" s="59" t="s">
        <v>32</v>
      </c>
      <c r="C9" s="70">
        <v>210</v>
      </c>
      <c r="D9" s="70">
        <v>24</v>
      </c>
      <c r="E9" s="70">
        <v>99.14</v>
      </c>
      <c r="F9" s="43">
        <f aca="true" t="shared" si="0" ref="F9:F22">C9+D9+E9</f>
        <v>333.14</v>
      </c>
      <c r="G9" s="68">
        <v>125</v>
      </c>
      <c r="H9" s="93">
        <v>565</v>
      </c>
      <c r="I9" s="32"/>
    </row>
    <row r="10" spans="1:9" s="33" customFormat="1" ht="12.75">
      <c r="A10" s="73">
        <v>2</v>
      </c>
      <c r="B10" s="59" t="s">
        <v>33</v>
      </c>
      <c r="C10" s="70">
        <v>445.6</v>
      </c>
      <c r="D10" s="70">
        <v>24</v>
      </c>
      <c r="E10" s="70">
        <v>98.57</v>
      </c>
      <c r="F10" s="43">
        <f t="shared" si="0"/>
        <v>568.1700000000001</v>
      </c>
      <c r="G10" s="68">
        <v>93</v>
      </c>
      <c r="H10" s="93">
        <v>777</v>
      </c>
      <c r="I10" s="32"/>
    </row>
    <row r="11" spans="1:9" s="33" customFormat="1" ht="12.75">
      <c r="A11" s="73">
        <v>3</v>
      </c>
      <c r="B11" s="59" t="s">
        <v>34</v>
      </c>
      <c r="C11" s="70">
        <v>567.2</v>
      </c>
      <c r="D11" s="70">
        <v>24</v>
      </c>
      <c r="E11" s="70">
        <v>107.77</v>
      </c>
      <c r="F11" s="43">
        <f t="shared" si="0"/>
        <v>698.97</v>
      </c>
      <c r="G11" s="68">
        <v>139</v>
      </c>
      <c r="H11" s="93">
        <v>629</v>
      </c>
      <c r="I11" s="32"/>
    </row>
    <row r="12" spans="1:9" s="33" customFormat="1" ht="12.75">
      <c r="A12" s="73">
        <v>4</v>
      </c>
      <c r="B12" s="234" t="s">
        <v>35</v>
      </c>
      <c r="C12" s="70">
        <v>435</v>
      </c>
      <c r="D12" s="70">
        <v>10</v>
      </c>
      <c r="E12" s="70">
        <v>106.29</v>
      </c>
      <c r="F12" s="43">
        <f t="shared" si="0"/>
        <v>551.29</v>
      </c>
      <c r="G12" s="68">
        <v>117</v>
      </c>
      <c r="H12" s="93">
        <v>617</v>
      </c>
      <c r="I12" s="32"/>
    </row>
    <row r="13" spans="1:9" s="33" customFormat="1" ht="12.75">
      <c r="A13" s="73">
        <v>5</v>
      </c>
      <c r="B13" s="234" t="s">
        <v>36</v>
      </c>
      <c r="C13" s="70">
        <v>419.4</v>
      </c>
      <c r="D13" s="70">
        <v>24</v>
      </c>
      <c r="E13" s="70">
        <v>86.4</v>
      </c>
      <c r="F13" s="43">
        <f t="shared" si="0"/>
        <v>529.8</v>
      </c>
      <c r="G13" s="68">
        <v>143</v>
      </c>
      <c r="H13" s="93">
        <v>616</v>
      </c>
      <c r="I13" s="32"/>
    </row>
    <row r="14" spans="1:9" s="33" customFormat="1" ht="12.75">
      <c r="A14" s="73">
        <v>6</v>
      </c>
      <c r="B14" s="234" t="s">
        <v>37</v>
      </c>
      <c r="C14" s="70">
        <v>410.04</v>
      </c>
      <c r="D14" s="70">
        <v>12</v>
      </c>
      <c r="E14" s="70">
        <v>71.42</v>
      </c>
      <c r="F14" s="43">
        <f t="shared" si="0"/>
        <v>493.46000000000004</v>
      </c>
      <c r="G14" s="68">
        <v>97</v>
      </c>
      <c r="H14" s="93">
        <v>596</v>
      </c>
      <c r="I14" s="32"/>
    </row>
    <row r="15" spans="1:9" s="33" customFormat="1" ht="15.75" customHeight="1">
      <c r="A15" s="73">
        <v>7</v>
      </c>
      <c r="B15" s="234" t="s">
        <v>38</v>
      </c>
      <c r="C15" s="70"/>
      <c r="D15" s="70"/>
      <c r="E15" s="70"/>
      <c r="F15" s="43">
        <f t="shared" si="0"/>
        <v>0</v>
      </c>
      <c r="G15" s="68"/>
      <c r="H15" s="93"/>
      <c r="I15" s="32"/>
    </row>
    <row r="16" spans="1:9" s="33" customFormat="1" ht="12.75">
      <c r="A16" s="73">
        <v>8</v>
      </c>
      <c r="B16" s="234" t="s">
        <v>39</v>
      </c>
      <c r="C16" s="70">
        <v>553.4</v>
      </c>
      <c r="D16" s="70">
        <v>24</v>
      </c>
      <c r="E16" s="70">
        <v>88.55</v>
      </c>
      <c r="F16" s="43">
        <f t="shared" si="0"/>
        <v>665.9499999999999</v>
      </c>
      <c r="G16" s="68">
        <v>93</v>
      </c>
      <c r="H16" s="93">
        <v>492</v>
      </c>
      <c r="I16" s="32"/>
    </row>
    <row r="17" spans="1:9" ht="15">
      <c r="A17" s="73">
        <v>9</v>
      </c>
      <c r="B17" s="234" t="s">
        <v>16</v>
      </c>
      <c r="C17" s="70"/>
      <c r="D17" s="70"/>
      <c r="E17" s="70"/>
      <c r="F17" s="43">
        <f t="shared" si="0"/>
        <v>0</v>
      </c>
      <c r="G17" s="68"/>
      <c r="H17" s="93"/>
      <c r="I17" s="34"/>
    </row>
    <row r="18" spans="1:9" ht="15">
      <c r="A18" s="73">
        <v>10</v>
      </c>
      <c r="B18" s="234" t="s">
        <v>17</v>
      </c>
      <c r="C18" s="70"/>
      <c r="D18" s="70"/>
      <c r="E18" s="70"/>
      <c r="F18" s="43">
        <f t="shared" si="0"/>
        <v>0</v>
      </c>
      <c r="G18" s="68"/>
      <c r="H18" s="93"/>
      <c r="I18" s="34"/>
    </row>
    <row r="19" spans="1:9" ht="15">
      <c r="A19" s="73">
        <v>11</v>
      </c>
      <c r="B19" s="234" t="s">
        <v>18</v>
      </c>
      <c r="C19" s="70">
        <v>450.44</v>
      </c>
      <c r="D19" s="68">
        <v>20</v>
      </c>
      <c r="E19" s="68">
        <v>238</v>
      </c>
      <c r="F19" s="43">
        <f t="shared" si="0"/>
        <v>708.44</v>
      </c>
      <c r="G19" s="68">
        <v>110</v>
      </c>
      <c r="H19" s="93">
        <v>975</v>
      </c>
      <c r="I19" s="34"/>
    </row>
    <row r="20" spans="1:9" ht="20.25" customHeight="1">
      <c r="A20" s="73">
        <v>12</v>
      </c>
      <c r="B20" s="216" t="s">
        <v>19</v>
      </c>
      <c r="C20" s="68"/>
      <c r="D20" s="68"/>
      <c r="E20" s="68"/>
      <c r="F20" s="43">
        <f t="shared" si="0"/>
        <v>0</v>
      </c>
      <c r="G20" s="68"/>
      <c r="H20" s="93"/>
      <c r="I20" s="34"/>
    </row>
    <row r="21" spans="1:9" ht="15">
      <c r="A21" s="73">
        <v>13</v>
      </c>
      <c r="B21" s="59" t="s">
        <v>40</v>
      </c>
      <c r="C21" s="68">
        <v>936.6</v>
      </c>
      <c r="D21" s="68">
        <v>24</v>
      </c>
      <c r="E21" s="68">
        <v>213.84</v>
      </c>
      <c r="F21" s="43">
        <f t="shared" si="0"/>
        <v>1174.44</v>
      </c>
      <c r="G21" s="68">
        <v>149</v>
      </c>
      <c r="H21" s="93">
        <v>647.5</v>
      </c>
      <c r="I21" s="34"/>
    </row>
    <row r="22" spans="1:9" ht="27.75" customHeight="1">
      <c r="A22" s="73">
        <v>14</v>
      </c>
      <c r="B22" s="15" t="s">
        <v>41</v>
      </c>
      <c r="C22" s="69">
        <v>434.86</v>
      </c>
      <c r="D22" s="69">
        <v>24</v>
      </c>
      <c r="E22" s="69">
        <v>96.01</v>
      </c>
      <c r="F22" s="43">
        <f t="shared" si="0"/>
        <v>554.87</v>
      </c>
      <c r="G22" s="69">
        <v>107</v>
      </c>
      <c r="H22" s="94">
        <v>644.5</v>
      </c>
      <c r="I22" s="34"/>
    </row>
    <row r="23" spans="1:9" s="28" customFormat="1" ht="13.5" thickBot="1">
      <c r="A23" s="74" t="s">
        <v>28</v>
      </c>
      <c r="B23" s="92" t="s">
        <v>7</v>
      </c>
      <c r="C23" s="95">
        <f aca="true" t="shared" si="1" ref="C23:H23">SUM(C9:C22)</f>
        <v>4862.54</v>
      </c>
      <c r="D23" s="95">
        <f t="shared" si="1"/>
        <v>210</v>
      </c>
      <c r="E23" s="95">
        <f t="shared" si="1"/>
        <v>1205.9899999999998</v>
      </c>
      <c r="F23" s="95">
        <f t="shared" si="1"/>
        <v>6278.53</v>
      </c>
      <c r="G23" s="95">
        <f t="shared" si="1"/>
        <v>1173</v>
      </c>
      <c r="H23" s="96">
        <f t="shared" si="1"/>
        <v>6559</v>
      </c>
      <c r="I23" s="41"/>
    </row>
    <row r="24" spans="1:9" s="28" customFormat="1" ht="112.5" customHeight="1" thickBot="1">
      <c r="A24" s="39"/>
      <c r="B24" s="39"/>
      <c r="C24" s="155" t="s">
        <v>59</v>
      </c>
      <c r="D24" s="156"/>
      <c r="E24" s="156"/>
      <c r="F24" s="157"/>
      <c r="G24" s="97" t="s">
        <v>60</v>
      </c>
      <c r="H24" s="98" t="s">
        <v>61</v>
      </c>
      <c r="I24" s="40"/>
    </row>
    <row r="25" spans="1:9" s="28" customFormat="1" ht="72.75" customHeight="1">
      <c r="A25" s="39"/>
      <c r="B25" s="39"/>
      <c r="C25" s="61"/>
      <c r="D25" s="62"/>
      <c r="E25" s="62"/>
      <c r="F25" s="62"/>
      <c r="G25" s="61"/>
      <c r="H25" s="61"/>
      <c r="I25" s="40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15.75">
      <c r="A27" s="64" t="s">
        <v>62</v>
      </c>
      <c r="B27" s="19"/>
      <c r="C27" s="20"/>
      <c r="D27" s="21"/>
      <c r="E27" s="20"/>
      <c r="F27" s="20"/>
      <c r="G27" s="20"/>
      <c r="H27" s="20"/>
    </row>
    <row r="28" spans="1:8" ht="15.75" thickBot="1">
      <c r="A28" s="22"/>
      <c r="B28" s="22"/>
      <c r="C28" s="23"/>
      <c r="D28" s="23"/>
      <c r="E28" s="23"/>
      <c r="F28" s="23"/>
      <c r="G28" s="23"/>
      <c r="H28" s="23"/>
    </row>
    <row r="29" spans="1:9" ht="24.75" customHeight="1">
      <c r="A29" s="151" t="s">
        <v>29</v>
      </c>
      <c r="B29" s="149" t="s">
        <v>1</v>
      </c>
      <c r="C29" s="158" t="s">
        <v>58</v>
      </c>
      <c r="D29" s="160" t="s">
        <v>51</v>
      </c>
      <c r="E29" s="161"/>
      <c r="F29" s="160" t="s">
        <v>52</v>
      </c>
      <c r="G29" s="164"/>
      <c r="H29" s="102"/>
      <c r="I29" s="102"/>
    </row>
    <row r="30" spans="1:9" ht="28.5" customHeight="1" thickBot="1">
      <c r="A30" s="152"/>
      <c r="B30" s="150"/>
      <c r="C30" s="159"/>
      <c r="D30" s="162"/>
      <c r="E30" s="163"/>
      <c r="F30" s="162"/>
      <c r="G30" s="165"/>
      <c r="H30" s="103"/>
      <c r="I30" s="103"/>
    </row>
    <row r="31" spans="1:9" s="33" customFormat="1" ht="15" customHeight="1" thickBot="1">
      <c r="A31" s="133">
        <v>0</v>
      </c>
      <c r="B31" s="134">
        <v>1</v>
      </c>
      <c r="C31" s="135">
        <v>2</v>
      </c>
      <c r="D31" s="160">
        <v>3</v>
      </c>
      <c r="E31" s="161"/>
      <c r="F31" s="160" t="s">
        <v>47</v>
      </c>
      <c r="G31" s="164"/>
      <c r="H31" s="104"/>
      <c r="I31" s="104"/>
    </row>
    <row r="32" spans="1:10" s="33" customFormat="1" ht="12.75">
      <c r="A32" s="139">
        <v>1</v>
      </c>
      <c r="B32" s="142" t="s">
        <v>32</v>
      </c>
      <c r="C32" s="140">
        <v>-2.11</v>
      </c>
      <c r="D32" s="174">
        <v>122.15</v>
      </c>
      <c r="E32" s="175"/>
      <c r="F32" s="182">
        <f>C32+D32</f>
        <v>120.04</v>
      </c>
      <c r="G32" s="183"/>
      <c r="H32" s="105"/>
      <c r="I32" s="106"/>
      <c r="J32" s="53"/>
    </row>
    <row r="33" spans="1:10" s="33" customFormat="1" ht="12.75">
      <c r="A33" s="73">
        <v>2</v>
      </c>
      <c r="B33" s="143" t="s">
        <v>33</v>
      </c>
      <c r="C33" s="132">
        <v>-26.24</v>
      </c>
      <c r="D33" s="168">
        <v>154.83</v>
      </c>
      <c r="E33" s="169"/>
      <c r="F33" s="176">
        <f aca="true" t="shared" si="2" ref="F33:F45">C33+D33</f>
        <v>128.59</v>
      </c>
      <c r="G33" s="177"/>
      <c r="H33" s="105"/>
      <c r="I33" s="106"/>
      <c r="J33" s="53"/>
    </row>
    <row r="34" spans="1:10" s="33" customFormat="1" ht="12.75">
      <c r="A34" s="73">
        <v>3</v>
      </c>
      <c r="B34" s="143" t="s">
        <v>34</v>
      </c>
      <c r="C34" s="132">
        <v>-70.42</v>
      </c>
      <c r="D34" s="172">
        <v>178.66</v>
      </c>
      <c r="E34" s="173"/>
      <c r="F34" s="176">
        <f t="shared" si="2"/>
        <v>108.24</v>
      </c>
      <c r="G34" s="177"/>
      <c r="H34" s="105"/>
      <c r="I34" s="106"/>
      <c r="J34" s="53"/>
    </row>
    <row r="35" spans="1:10" s="33" customFormat="1" ht="12.75">
      <c r="A35" s="73">
        <v>4</v>
      </c>
      <c r="B35" s="143" t="s">
        <v>35</v>
      </c>
      <c r="C35" s="132">
        <v>-33.8</v>
      </c>
      <c r="D35" s="168">
        <v>151.03</v>
      </c>
      <c r="E35" s="169"/>
      <c r="F35" s="176">
        <f t="shared" si="2"/>
        <v>117.23</v>
      </c>
      <c r="G35" s="177"/>
      <c r="H35" s="105"/>
      <c r="I35" s="106"/>
      <c r="J35" s="53"/>
    </row>
    <row r="36" spans="1:10" s="33" customFormat="1" ht="12.75">
      <c r="A36" s="73">
        <v>5</v>
      </c>
      <c r="B36" s="143" t="s">
        <v>36</v>
      </c>
      <c r="C36" s="187">
        <v>-0.76</v>
      </c>
      <c r="D36" s="189">
        <v>292.43</v>
      </c>
      <c r="E36" s="190"/>
      <c r="F36" s="189">
        <f t="shared" si="2"/>
        <v>291.67</v>
      </c>
      <c r="G36" s="193"/>
      <c r="H36" s="170"/>
      <c r="I36" s="147"/>
      <c r="J36" s="53"/>
    </row>
    <row r="37" spans="1:10" ht="15">
      <c r="A37" s="73">
        <v>6</v>
      </c>
      <c r="B37" s="143" t="s">
        <v>37</v>
      </c>
      <c r="C37" s="188"/>
      <c r="D37" s="191"/>
      <c r="E37" s="192"/>
      <c r="F37" s="191"/>
      <c r="G37" s="194"/>
      <c r="H37" s="171"/>
      <c r="I37" s="148"/>
      <c r="J37" s="53"/>
    </row>
    <row r="38" spans="1:10" ht="18.75" customHeight="1">
      <c r="A38" s="73">
        <v>7</v>
      </c>
      <c r="B38" s="143" t="s">
        <v>38</v>
      </c>
      <c r="C38" s="132">
        <v>-130.64</v>
      </c>
      <c r="D38" s="172">
        <v>0</v>
      </c>
      <c r="E38" s="173"/>
      <c r="F38" s="176">
        <f t="shared" si="2"/>
        <v>-130.64</v>
      </c>
      <c r="G38" s="177"/>
      <c r="H38" s="105"/>
      <c r="I38" s="106"/>
      <c r="J38" s="53"/>
    </row>
    <row r="39" spans="1:10" ht="15">
      <c r="A39" s="73">
        <v>8</v>
      </c>
      <c r="B39" s="143" t="s">
        <v>39</v>
      </c>
      <c r="C39" s="132">
        <v>-24.91</v>
      </c>
      <c r="D39" s="168">
        <v>149.79</v>
      </c>
      <c r="E39" s="169"/>
      <c r="F39" s="176">
        <f t="shared" si="2"/>
        <v>124.88</v>
      </c>
      <c r="G39" s="177"/>
      <c r="H39" s="105"/>
      <c r="I39" s="106"/>
      <c r="J39" s="53"/>
    </row>
    <row r="40" spans="1:10" ht="15">
      <c r="A40" s="73">
        <v>9</v>
      </c>
      <c r="B40" s="143" t="s">
        <v>16</v>
      </c>
      <c r="C40" s="132">
        <v>-891.18</v>
      </c>
      <c r="D40" s="172">
        <v>0</v>
      </c>
      <c r="E40" s="173"/>
      <c r="F40" s="176">
        <f t="shared" si="2"/>
        <v>-891.18</v>
      </c>
      <c r="G40" s="177"/>
      <c r="H40" s="105"/>
      <c r="I40" s="106"/>
      <c r="J40" s="53"/>
    </row>
    <row r="41" spans="1:10" ht="15">
      <c r="A41" s="73">
        <v>10</v>
      </c>
      <c r="B41" s="143" t="s">
        <v>17</v>
      </c>
      <c r="C41" s="132">
        <v>-248.95</v>
      </c>
      <c r="D41" s="168">
        <v>0</v>
      </c>
      <c r="E41" s="169"/>
      <c r="F41" s="176">
        <f t="shared" si="2"/>
        <v>-248.95</v>
      </c>
      <c r="G41" s="177"/>
      <c r="H41" s="105"/>
      <c r="I41" s="106"/>
      <c r="J41" s="53"/>
    </row>
    <row r="42" spans="1:10" ht="15">
      <c r="A42" s="73">
        <v>11</v>
      </c>
      <c r="B42" s="143" t="s">
        <v>18</v>
      </c>
      <c r="C42" s="132">
        <v>-0.82</v>
      </c>
      <c r="D42" s="172">
        <v>191.37</v>
      </c>
      <c r="E42" s="173"/>
      <c r="F42" s="176">
        <f t="shared" si="2"/>
        <v>190.55</v>
      </c>
      <c r="G42" s="177"/>
      <c r="H42" s="105"/>
      <c r="I42" s="106"/>
      <c r="J42" s="53"/>
    </row>
    <row r="43" spans="1:10" ht="18.75" customHeight="1">
      <c r="A43" s="73">
        <v>12</v>
      </c>
      <c r="B43" s="144" t="s">
        <v>19</v>
      </c>
      <c r="C43" s="132">
        <v>-202.53</v>
      </c>
      <c r="D43" s="168">
        <v>0</v>
      </c>
      <c r="E43" s="169"/>
      <c r="F43" s="176">
        <f t="shared" si="2"/>
        <v>-202.53</v>
      </c>
      <c r="G43" s="177"/>
      <c r="H43" s="105"/>
      <c r="I43" s="106"/>
      <c r="J43" s="53"/>
    </row>
    <row r="44" spans="1:10" ht="19.5" customHeight="1">
      <c r="A44" s="73">
        <v>13</v>
      </c>
      <c r="B44" s="143" t="s">
        <v>40</v>
      </c>
      <c r="C44" s="132">
        <v>-0.38</v>
      </c>
      <c r="D44" s="172">
        <v>245.23</v>
      </c>
      <c r="E44" s="173"/>
      <c r="F44" s="176">
        <f t="shared" si="2"/>
        <v>244.85</v>
      </c>
      <c r="G44" s="177"/>
      <c r="H44" s="105"/>
      <c r="I44" s="106"/>
      <c r="J44" s="53"/>
    </row>
    <row r="45" spans="1:10" ht="31.5" customHeight="1" thickBot="1">
      <c r="A45" s="85">
        <v>14</v>
      </c>
      <c r="B45" s="145" t="s">
        <v>41</v>
      </c>
      <c r="C45" s="141">
        <v>-2.47</v>
      </c>
      <c r="D45" s="178">
        <v>149.72</v>
      </c>
      <c r="E45" s="179"/>
      <c r="F45" s="184">
        <f t="shared" si="2"/>
        <v>147.25</v>
      </c>
      <c r="G45" s="185"/>
      <c r="H45" s="105"/>
      <c r="I45" s="106"/>
      <c r="J45" s="53"/>
    </row>
    <row r="46" spans="1:9" s="28" customFormat="1" ht="24" customHeight="1" thickBot="1">
      <c r="A46" s="136" t="s">
        <v>28</v>
      </c>
      <c r="B46" s="137" t="s">
        <v>7</v>
      </c>
      <c r="C46" s="138">
        <f>SUM(C32:C45)</f>
        <v>-1635.21</v>
      </c>
      <c r="D46" s="180">
        <f>SUM(D32:E45)</f>
        <v>1635.2099999999998</v>
      </c>
      <c r="E46" s="181"/>
      <c r="F46" s="180">
        <f>SUM(F32:G45)</f>
        <v>0</v>
      </c>
      <c r="G46" s="186"/>
      <c r="H46" s="107"/>
      <c r="I46" s="108"/>
    </row>
    <row r="47" ht="15">
      <c r="I47" s="4"/>
    </row>
  </sheetData>
  <sheetProtection/>
  <mergeCells count="44">
    <mergeCell ref="F45:G45"/>
    <mergeCell ref="F46:G46"/>
    <mergeCell ref="C36:C37"/>
    <mergeCell ref="D36:E37"/>
    <mergeCell ref="F36:G37"/>
    <mergeCell ref="F39:G39"/>
    <mergeCell ref="F40:G40"/>
    <mergeCell ref="F41:G41"/>
    <mergeCell ref="F42:G42"/>
    <mergeCell ref="F43:G43"/>
    <mergeCell ref="F44:G44"/>
    <mergeCell ref="D44:E44"/>
    <mergeCell ref="D45:E45"/>
    <mergeCell ref="D46:E46"/>
    <mergeCell ref="F32:G32"/>
    <mergeCell ref="F33:G33"/>
    <mergeCell ref="F34:G34"/>
    <mergeCell ref="F35:G35"/>
    <mergeCell ref="F38:G38"/>
    <mergeCell ref="D38:E38"/>
    <mergeCell ref="D40:E40"/>
    <mergeCell ref="D41:E41"/>
    <mergeCell ref="D42:E42"/>
    <mergeCell ref="D43:E43"/>
    <mergeCell ref="D32:E32"/>
    <mergeCell ref="D33:E33"/>
    <mergeCell ref="D34:E34"/>
    <mergeCell ref="D35:E35"/>
    <mergeCell ref="A3:H3"/>
    <mergeCell ref="A4:H4"/>
    <mergeCell ref="A5:B5"/>
    <mergeCell ref="C6:F6"/>
    <mergeCell ref="D39:E39"/>
    <mergeCell ref="H36:H37"/>
    <mergeCell ref="I36:I37"/>
    <mergeCell ref="B29:B30"/>
    <mergeCell ref="A29:A30"/>
    <mergeCell ref="G6:H6"/>
    <mergeCell ref="C24:F24"/>
    <mergeCell ref="C29:C30"/>
    <mergeCell ref="D29:E30"/>
    <mergeCell ref="F29:G30"/>
    <mergeCell ref="F31:G31"/>
    <mergeCell ref="D31:E31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49" sqref="A49:B50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4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.75">
      <c r="A4" s="166" t="s">
        <v>48</v>
      </c>
      <c r="B4" s="166"/>
      <c r="C4" s="166"/>
      <c r="D4" s="166"/>
      <c r="E4" s="166"/>
      <c r="F4" s="166"/>
      <c r="G4" s="166"/>
      <c r="H4" s="166"/>
    </row>
    <row r="5" ht="20.25" customHeight="1" thickBot="1"/>
    <row r="6" spans="1:11" s="26" customFormat="1" ht="27" customHeight="1">
      <c r="A6" s="78" t="s">
        <v>29</v>
      </c>
      <c r="B6" s="79" t="s">
        <v>1</v>
      </c>
      <c r="C6" s="153" t="s">
        <v>2</v>
      </c>
      <c r="D6" s="153"/>
      <c r="E6" s="153"/>
      <c r="F6" s="153"/>
      <c r="G6" s="154" t="s">
        <v>3</v>
      </c>
      <c r="H6" s="199"/>
      <c r="I6" s="25"/>
      <c r="J6" s="25"/>
      <c r="K6" s="25"/>
    </row>
    <row r="7" spans="1:11" s="26" customFormat="1" ht="39.75" customHeight="1">
      <c r="A7" s="80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198"/>
      <c r="H7" s="199"/>
      <c r="I7" s="25"/>
      <c r="J7" s="25"/>
      <c r="K7" s="25"/>
    </row>
    <row r="8" spans="1:11" s="28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82">
        <v>6</v>
      </c>
      <c r="H8" s="41"/>
      <c r="I8" s="27"/>
      <c r="J8" s="27"/>
      <c r="K8" s="27"/>
    </row>
    <row r="9" spans="1:11" s="28" customFormat="1" ht="17.25" customHeight="1">
      <c r="A9" s="72">
        <v>1</v>
      </c>
      <c r="B9" s="47" t="s">
        <v>16</v>
      </c>
      <c r="C9" s="45"/>
      <c r="D9" s="45"/>
      <c r="E9" s="45"/>
      <c r="F9" s="99">
        <f aca="true" t="shared" si="0" ref="F9:F18">C9+D9+E9</f>
        <v>0</v>
      </c>
      <c r="G9" s="83">
        <v>0</v>
      </c>
      <c r="H9" s="41"/>
      <c r="I9" s="27"/>
      <c r="J9" s="27"/>
      <c r="K9" s="27"/>
    </row>
    <row r="10" spans="1:11" s="28" customFormat="1" ht="15.75" customHeight="1">
      <c r="A10" s="72">
        <v>2</v>
      </c>
      <c r="B10" s="47" t="s">
        <v>17</v>
      </c>
      <c r="C10" s="45"/>
      <c r="D10" s="45"/>
      <c r="E10" s="45"/>
      <c r="F10" s="99">
        <f t="shared" si="0"/>
        <v>0</v>
      </c>
      <c r="G10" s="83">
        <v>0</v>
      </c>
      <c r="H10" s="41"/>
      <c r="I10" s="27"/>
      <c r="J10" s="27"/>
      <c r="K10" s="27"/>
    </row>
    <row r="11" spans="1:11" s="28" customFormat="1" ht="18" customHeight="1">
      <c r="A11" s="72">
        <v>3</v>
      </c>
      <c r="B11" s="47" t="s">
        <v>18</v>
      </c>
      <c r="C11" s="45"/>
      <c r="D11" s="45"/>
      <c r="E11" s="45"/>
      <c r="F11" s="99">
        <f t="shared" si="0"/>
        <v>0</v>
      </c>
      <c r="G11" s="83">
        <v>0</v>
      </c>
      <c r="H11" s="41"/>
      <c r="I11" s="27"/>
      <c r="J11" s="27"/>
      <c r="K11" s="27"/>
    </row>
    <row r="12" spans="1:11" s="28" customFormat="1" ht="26.25" customHeight="1">
      <c r="A12" s="72">
        <v>4</v>
      </c>
      <c r="B12" s="47" t="s">
        <v>19</v>
      </c>
      <c r="C12" s="45">
        <v>875.5</v>
      </c>
      <c r="D12" s="45">
        <v>35</v>
      </c>
      <c r="E12" s="45">
        <v>309</v>
      </c>
      <c r="F12" s="99">
        <f t="shared" si="0"/>
        <v>1219.5</v>
      </c>
      <c r="G12" s="83">
        <v>0</v>
      </c>
      <c r="H12" s="41"/>
      <c r="I12" s="27"/>
      <c r="J12" s="27"/>
      <c r="K12" s="27"/>
    </row>
    <row r="13" spans="1:11" s="28" customFormat="1" ht="22.5" customHeight="1">
      <c r="A13" s="73">
        <v>5</v>
      </c>
      <c r="B13" s="216" t="s">
        <v>22</v>
      </c>
      <c r="C13" s="46">
        <v>126.7</v>
      </c>
      <c r="D13" s="46">
        <v>35</v>
      </c>
      <c r="E13" s="46">
        <v>60.17</v>
      </c>
      <c r="F13" s="99">
        <f t="shared" si="0"/>
        <v>221.87</v>
      </c>
      <c r="G13" s="84">
        <v>0</v>
      </c>
      <c r="H13" s="41"/>
      <c r="I13" s="27"/>
      <c r="J13" s="27"/>
      <c r="K13" s="27"/>
    </row>
    <row r="14" spans="1:11" s="28" customFormat="1" ht="12.75">
      <c r="A14" s="73">
        <v>6</v>
      </c>
      <c r="B14" s="216" t="s">
        <v>27</v>
      </c>
      <c r="C14" s="46">
        <v>330</v>
      </c>
      <c r="D14" s="46">
        <v>30</v>
      </c>
      <c r="E14" s="46">
        <v>70</v>
      </c>
      <c r="F14" s="99">
        <f t="shared" si="0"/>
        <v>430</v>
      </c>
      <c r="G14" s="84"/>
      <c r="H14" s="41"/>
      <c r="I14" s="27"/>
      <c r="J14" s="27"/>
      <c r="K14" s="27"/>
    </row>
    <row r="15" spans="1:11" s="28" customFormat="1" ht="18" customHeight="1">
      <c r="A15" s="72">
        <v>7</v>
      </c>
      <c r="B15" s="47" t="s">
        <v>20</v>
      </c>
      <c r="C15" s="65">
        <v>3.74</v>
      </c>
      <c r="D15" s="65">
        <v>0</v>
      </c>
      <c r="E15" s="65">
        <v>14.11</v>
      </c>
      <c r="F15" s="100">
        <f>C15+D15+E15</f>
        <v>17.85</v>
      </c>
      <c r="G15" s="83">
        <v>0</v>
      </c>
      <c r="H15" s="41"/>
      <c r="I15" s="27"/>
      <c r="J15" s="27"/>
      <c r="K15" s="27"/>
    </row>
    <row r="16" spans="1:11" s="28" customFormat="1" ht="18.75" customHeight="1">
      <c r="A16" s="72">
        <v>8</v>
      </c>
      <c r="B16" s="47" t="s">
        <v>26</v>
      </c>
      <c r="C16" s="65">
        <v>4</v>
      </c>
      <c r="D16" s="65">
        <v>0</v>
      </c>
      <c r="E16" s="65">
        <v>4.4</v>
      </c>
      <c r="F16" s="100">
        <f t="shared" si="0"/>
        <v>8.4</v>
      </c>
      <c r="G16" s="83"/>
      <c r="H16" s="41"/>
      <c r="I16" s="27"/>
      <c r="J16" s="27"/>
      <c r="K16" s="27"/>
    </row>
    <row r="17" spans="1:11" s="28" customFormat="1" ht="28.5" customHeight="1">
      <c r="A17" s="72">
        <v>9</v>
      </c>
      <c r="B17" s="47" t="s">
        <v>21</v>
      </c>
      <c r="C17" s="45">
        <v>6.77</v>
      </c>
      <c r="D17" s="65">
        <v>0</v>
      </c>
      <c r="E17" s="45">
        <v>5.01</v>
      </c>
      <c r="F17" s="99">
        <f t="shared" si="0"/>
        <v>11.78</v>
      </c>
      <c r="G17" s="83">
        <v>0</v>
      </c>
      <c r="H17" s="41"/>
      <c r="I17" s="27"/>
      <c r="J17" s="27"/>
      <c r="K17" s="27"/>
    </row>
    <row r="18" spans="1:11" s="28" customFormat="1" ht="21" customHeight="1">
      <c r="A18" s="73">
        <v>10</v>
      </c>
      <c r="B18" s="216" t="s">
        <v>23</v>
      </c>
      <c r="C18" s="46">
        <v>4.26</v>
      </c>
      <c r="D18" s="66">
        <v>0</v>
      </c>
      <c r="E18" s="46">
        <v>3.68</v>
      </c>
      <c r="F18" s="99">
        <f t="shared" si="0"/>
        <v>7.9399999999999995</v>
      </c>
      <c r="G18" s="84">
        <v>0</v>
      </c>
      <c r="H18" s="41"/>
      <c r="I18" s="27"/>
      <c r="J18" s="27"/>
      <c r="K18" s="27"/>
    </row>
    <row r="19" spans="1:11" ht="18.75" customHeight="1" thickBot="1">
      <c r="A19" s="85" t="s">
        <v>28</v>
      </c>
      <c r="B19" s="86" t="s">
        <v>7</v>
      </c>
      <c r="C19" s="87">
        <f>SUM(C9:C18)</f>
        <v>1350.97</v>
      </c>
      <c r="D19" s="87">
        <f>SUM(D9:D18)</f>
        <v>100</v>
      </c>
      <c r="E19" s="87">
        <f>SUM(E9:E18)</f>
        <v>466.37</v>
      </c>
      <c r="F19" s="87">
        <f>SUM(F9:F18)</f>
        <v>1917.34</v>
      </c>
      <c r="G19" s="88">
        <f>SUM(G9:G18)</f>
        <v>0</v>
      </c>
      <c r="H19" s="44"/>
      <c r="I19" s="4"/>
      <c r="J19" s="4"/>
      <c r="K19" s="4"/>
    </row>
    <row r="20" spans="1:8" s="4" customFormat="1" ht="45" customHeight="1" thickBot="1">
      <c r="A20" s="57"/>
      <c r="B20" s="58"/>
      <c r="C20" s="195" t="s">
        <v>55</v>
      </c>
      <c r="D20" s="196"/>
      <c r="E20" s="196"/>
      <c r="F20" s="197"/>
      <c r="G20" s="89" t="s">
        <v>30</v>
      </c>
      <c r="H20" s="44"/>
    </row>
    <row r="21" spans="1:8" s="4" customFormat="1" ht="16.5" customHeight="1" thickBot="1">
      <c r="A21" s="48"/>
      <c r="B21" s="49"/>
      <c r="C21" s="50"/>
      <c r="D21" s="50"/>
      <c r="E21" s="50"/>
      <c r="F21" s="51"/>
      <c r="G21" s="50"/>
      <c r="H21" s="44"/>
    </row>
    <row r="22" spans="1:8" s="4" customFormat="1" ht="29.25" customHeight="1">
      <c r="A22" s="78" t="s">
        <v>0</v>
      </c>
      <c r="B22" s="79" t="s">
        <v>1</v>
      </c>
      <c r="C22" s="153" t="s">
        <v>2</v>
      </c>
      <c r="D22" s="153"/>
      <c r="E22" s="153"/>
      <c r="F22" s="153"/>
      <c r="G22" s="154" t="s">
        <v>3</v>
      </c>
      <c r="H22" s="44"/>
    </row>
    <row r="23" spans="1:8" s="4" customFormat="1" ht="42" customHeight="1">
      <c r="A23" s="80"/>
      <c r="B23" s="10"/>
      <c r="C23" s="11" t="s">
        <v>4</v>
      </c>
      <c r="D23" s="11" t="s">
        <v>5</v>
      </c>
      <c r="E23" s="11" t="s">
        <v>6</v>
      </c>
      <c r="F23" s="11" t="s">
        <v>7</v>
      </c>
      <c r="G23" s="198"/>
      <c r="H23" s="44"/>
    </row>
    <row r="24" spans="1:8" s="4" customFormat="1" ht="15">
      <c r="A24" s="72">
        <v>0</v>
      </c>
      <c r="B24" s="13">
        <v>1</v>
      </c>
      <c r="C24" s="14">
        <v>2</v>
      </c>
      <c r="D24" s="14">
        <v>3</v>
      </c>
      <c r="E24" s="14">
        <v>4</v>
      </c>
      <c r="F24" s="14" t="s">
        <v>8</v>
      </c>
      <c r="G24" s="82">
        <v>6</v>
      </c>
      <c r="H24" s="44"/>
    </row>
    <row r="25" spans="1:11" ht="30" customHeight="1">
      <c r="A25" s="73">
        <v>13</v>
      </c>
      <c r="B25" s="15" t="s">
        <v>24</v>
      </c>
      <c r="C25" s="46"/>
      <c r="D25" s="46"/>
      <c r="E25" s="46"/>
      <c r="F25" s="99">
        <f>C25+D25+E25</f>
        <v>0</v>
      </c>
      <c r="G25" s="84"/>
      <c r="H25" s="44"/>
      <c r="I25" s="4"/>
      <c r="J25" s="4"/>
      <c r="K25" s="4"/>
    </row>
    <row r="26" spans="1:11" ht="30" customHeight="1">
      <c r="A26" s="73">
        <v>14</v>
      </c>
      <c r="B26" s="216" t="s">
        <v>25</v>
      </c>
      <c r="C26" s="66">
        <v>140</v>
      </c>
      <c r="D26" s="66">
        <v>20</v>
      </c>
      <c r="E26" s="66">
        <v>103.58</v>
      </c>
      <c r="F26" s="100">
        <f>C26+D26+E26</f>
        <v>263.58</v>
      </c>
      <c r="G26" s="101">
        <v>0</v>
      </c>
      <c r="H26" s="44"/>
      <c r="I26" s="4"/>
      <c r="J26" s="4"/>
      <c r="K26" s="4"/>
    </row>
    <row r="27" spans="1:11" s="28" customFormat="1" ht="13.5" thickBot="1">
      <c r="A27" s="74" t="s">
        <v>28</v>
      </c>
      <c r="B27" s="75" t="s">
        <v>7</v>
      </c>
      <c r="C27" s="90">
        <f>SUM(C25:C26)</f>
        <v>140</v>
      </c>
      <c r="D27" s="90">
        <f>SUM(D25:D26)</f>
        <v>20</v>
      </c>
      <c r="E27" s="90">
        <f>SUM(E25:E26)</f>
        <v>103.58</v>
      </c>
      <c r="F27" s="90">
        <f>SUM(F25:F26)</f>
        <v>263.58</v>
      </c>
      <c r="G27" s="91">
        <f>SUM(G25:G26)</f>
        <v>0</v>
      </c>
      <c r="H27" s="41"/>
      <c r="I27" s="27"/>
      <c r="J27" s="27"/>
      <c r="K27" s="27"/>
    </row>
    <row r="28" spans="1:7" ht="55.5" customHeight="1" thickBot="1">
      <c r="A28" s="57"/>
      <c r="B28" s="58"/>
      <c r="C28" s="195" t="s">
        <v>56</v>
      </c>
      <c r="D28" s="196"/>
      <c r="E28" s="196"/>
      <c r="F28" s="197"/>
      <c r="G28" s="89" t="s">
        <v>46</v>
      </c>
    </row>
    <row r="30" ht="13.5" customHeight="1"/>
    <row r="31" ht="30.75" customHeight="1"/>
    <row r="32" spans="1:9" s="42" customFormat="1" ht="15.75">
      <c r="A32" s="64" t="s">
        <v>57</v>
      </c>
      <c r="B32" s="19"/>
      <c r="C32" s="20"/>
      <c r="D32" s="21"/>
      <c r="E32" s="20"/>
      <c r="F32" s="20"/>
      <c r="G32" s="20"/>
      <c r="H32" s="20"/>
      <c r="I32"/>
    </row>
    <row r="33" spans="1:8" ht="15.75" customHeight="1" thickBot="1">
      <c r="A33" s="22"/>
      <c r="B33" s="22"/>
      <c r="C33" s="23"/>
      <c r="D33" s="23"/>
      <c r="E33" s="23"/>
      <c r="F33" s="23"/>
      <c r="G33" s="23"/>
      <c r="H33" s="23"/>
    </row>
    <row r="34" spans="1:9" ht="15" customHeight="1">
      <c r="A34" s="204" t="s">
        <v>29</v>
      </c>
      <c r="B34" s="206" t="s">
        <v>1</v>
      </c>
      <c r="C34" s="158" t="s">
        <v>58</v>
      </c>
      <c r="D34" s="160" t="s">
        <v>51</v>
      </c>
      <c r="E34" s="161"/>
      <c r="F34" s="160" t="s">
        <v>52</v>
      </c>
      <c r="G34" s="164"/>
      <c r="H34" s="102"/>
      <c r="I34" s="102"/>
    </row>
    <row r="35" spans="1:10" ht="55.5" customHeight="1" thickBot="1">
      <c r="A35" s="205"/>
      <c r="B35" s="207"/>
      <c r="C35" s="159"/>
      <c r="D35" s="162"/>
      <c r="E35" s="163"/>
      <c r="F35" s="162"/>
      <c r="G35" s="165"/>
      <c r="H35" s="120"/>
      <c r="I35" s="120"/>
      <c r="J35" s="30"/>
    </row>
    <row r="36" spans="1:10" ht="17.25" customHeight="1" thickBot="1">
      <c r="A36" s="109">
        <v>0</v>
      </c>
      <c r="B36" s="110">
        <v>1</v>
      </c>
      <c r="C36" s="225">
        <v>2</v>
      </c>
      <c r="D36" s="160">
        <v>3</v>
      </c>
      <c r="E36" s="161"/>
      <c r="F36" s="160" t="s">
        <v>47</v>
      </c>
      <c r="G36" s="164"/>
      <c r="H36" s="121"/>
      <c r="I36" s="121"/>
      <c r="J36" s="31"/>
    </row>
    <row r="37" spans="1:10" s="33" customFormat="1" ht="20.25" customHeight="1">
      <c r="A37" s="71">
        <v>1</v>
      </c>
      <c r="B37" s="113" t="s">
        <v>16</v>
      </c>
      <c r="C37" s="217">
        <v>-18.71</v>
      </c>
      <c r="D37" s="174">
        <v>0</v>
      </c>
      <c r="E37" s="175"/>
      <c r="F37" s="219">
        <f>C37+D37</f>
        <v>-18.71</v>
      </c>
      <c r="G37" s="220"/>
      <c r="H37" s="118"/>
      <c r="I37" s="119"/>
      <c r="J37" s="54"/>
    </row>
    <row r="38" spans="1:10" s="33" customFormat="1" ht="18" customHeight="1">
      <c r="A38" s="72">
        <v>2</v>
      </c>
      <c r="B38" s="114" t="s">
        <v>17</v>
      </c>
      <c r="C38" s="217">
        <v>-91.17</v>
      </c>
      <c r="D38" s="168">
        <v>0</v>
      </c>
      <c r="E38" s="169"/>
      <c r="F38" s="221">
        <f aca="true" t="shared" si="1" ref="F38:F46">C38+D38</f>
        <v>-91.17</v>
      </c>
      <c r="G38" s="222"/>
      <c r="H38" s="118"/>
      <c r="I38" s="119"/>
      <c r="J38" s="54"/>
    </row>
    <row r="39" spans="1:10" s="33" customFormat="1" ht="18" customHeight="1">
      <c r="A39" s="72">
        <v>3</v>
      </c>
      <c r="B39" s="114" t="s">
        <v>18</v>
      </c>
      <c r="C39" s="217">
        <v>-68.16</v>
      </c>
      <c r="D39" s="172">
        <v>0</v>
      </c>
      <c r="E39" s="173"/>
      <c r="F39" s="221">
        <f t="shared" si="1"/>
        <v>-68.16</v>
      </c>
      <c r="G39" s="222"/>
      <c r="H39" s="118"/>
      <c r="I39" s="119"/>
      <c r="J39" s="54"/>
    </row>
    <row r="40" spans="1:10" s="33" customFormat="1" ht="28.5" customHeight="1">
      <c r="A40" s="72">
        <v>5</v>
      </c>
      <c r="B40" s="114" t="s">
        <v>19</v>
      </c>
      <c r="C40" s="132">
        <v>-0.43</v>
      </c>
      <c r="D40" s="172">
        <v>1673.76</v>
      </c>
      <c r="E40" s="173"/>
      <c r="F40" s="221">
        <f t="shared" si="1"/>
        <v>1673.33</v>
      </c>
      <c r="G40" s="222"/>
      <c r="H40" s="118"/>
      <c r="I40" s="119"/>
      <c r="J40" s="54"/>
    </row>
    <row r="41" spans="1:10" s="33" customFormat="1" ht="23.25" customHeight="1">
      <c r="A41" s="73">
        <v>6</v>
      </c>
      <c r="B41" s="115" t="s">
        <v>22</v>
      </c>
      <c r="C41" s="218">
        <v>-0.25</v>
      </c>
      <c r="D41" s="168">
        <v>304.52</v>
      </c>
      <c r="E41" s="169"/>
      <c r="F41" s="221">
        <f t="shared" si="1"/>
        <v>304.27</v>
      </c>
      <c r="G41" s="222"/>
      <c r="H41" s="116"/>
      <c r="I41" s="119"/>
      <c r="J41" s="54"/>
    </row>
    <row r="42" spans="1:10" s="33" customFormat="1" ht="20.25" customHeight="1">
      <c r="A42" s="73">
        <v>7</v>
      </c>
      <c r="B42" s="115" t="s">
        <v>45</v>
      </c>
      <c r="C42" s="132">
        <v>-171.36</v>
      </c>
      <c r="D42" s="172">
        <v>590.17</v>
      </c>
      <c r="E42" s="173"/>
      <c r="F42" s="221">
        <f t="shared" si="1"/>
        <v>418.80999999999995</v>
      </c>
      <c r="G42" s="222"/>
      <c r="H42" s="116"/>
      <c r="I42" s="119"/>
      <c r="J42" s="54"/>
    </row>
    <row r="43" spans="1:10" ht="24" customHeight="1">
      <c r="A43" s="72">
        <v>8</v>
      </c>
      <c r="B43" s="114" t="s">
        <v>20</v>
      </c>
      <c r="C43" s="132">
        <v>-5.98</v>
      </c>
      <c r="D43" s="172">
        <v>24.5</v>
      </c>
      <c r="E43" s="173"/>
      <c r="F43" s="221">
        <f t="shared" si="1"/>
        <v>18.52</v>
      </c>
      <c r="G43" s="222"/>
      <c r="H43" s="117"/>
      <c r="I43" s="119"/>
      <c r="J43" s="54"/>
    </row>
    <row r="44" spans="1:10" ht="24.75" customHeight="1">
      <c r="A44" s="72">
        <v>9</v>
      </c>
      <c r="B44" s="114" t="s">
        <v>26</v>
      </c>
      <c r="C44" s="132">
        <v>-3.34</v>
      </c>
      <c r="D44" s="168">
        <v>11.53</v>
      </c>
      <c r="E44" s="169"/>
      <c r="F44" s="221">
        <f t="shared" si="1"/>
        <v>8.19</v>
      </c>
      <c r="G44" s="222"/>
      <c r="H44" s="117"/>
      <c r="I44" s="119"/>
      <c r="J44" s="54"/>
    </row>
    <row r="45" spans="1:10" ht="25.5">
      <c r="A45" s="72">
        <v>10</v>
      </c>
      <c r="B45" s="114" t="s">
        <v>21</v>
      </c>
      <c r="C45" s="132">
        <v>-29.79</v>
      </c>
      <c r="D45" s="172">
        <v>16.17</v>
      </c>
      <c r="E45" s="173"/>
      <c r="F45" s="221">
        <f t="shared" si="1"/>
        <v>-13.619999999999997</v>
      </c>
      <c r="G45" s="222"/>
      <c r="H45" s="117"/>
      <c r="I45" s="119"/>
      <c r="J45" s="54"/>
    </row>
    <row r="46" spans="1:10" ht="26.25" customHeight="1" thickBot="1">
      <c r="A46" s="85">
        <v>11</v>
      </c>
      <c r="B46" s="227" t="s">
        <v>23</v>
      </c>
      <c r="C46" s="141">
        <v>0</v>
      </c>
      <c r="D46" s="228">
        <v>10.9</v>
      </c>
      <c r="E46" s="229"/>
      <c r="F46" s="223">
        <f t="shared" si="1"/>
        <v>10.9</v>
      </c>
      <c r="G46" s="224"/>
      <c r="H46" s="117"/>
      <c r="I46" s="119"/>
      <c r="J46" s="54"/>
    </row>
    <row r="47" spans="1:10" ht="15.75" thickBot="1">
      <c r="A47" s="136" t="s">
        <v>9</v>
      </c>
      <c r="B47" s="226" t="s">
        <v>7</v>
      </c>
      <c r="C47" s="138">
        <f>SUM(C37:C46)</f>
        <v>-389.19000000000005</v>
      </c>
      <c r="D47" s="180">
        <f>SUM(D37:E46)</f>
        <v>2631.55</v>
      </c>
      <c r="E47" s="181"/>
      <c r="F47" s="180">
        <f>SUM(F37:G46)</f>
        <v>2242.36</v>
      </c>
      <c r="G47" s="186"/>
      <c r="H47" s="118"/>
      <c r="I47" s="119"/>
      <c r="J47" s="35"/>
    </row>
    <row r="48" spans="1:10" ht="15.75" thickBot="1">
      <c r="A48" s="48"/>
      <c r="B48" s="49"/>
      <c r="C48" s="50"/>
      <c r="D48" s="50"/>
      <c r="E48" s="50"/>
      <c r="F48" s="50"/>
      <c r="G48" s="50"/>
      <c r="H48" s="50"/>
      <c r="I48" s="52"/>
      <c r="J48" s="35"/>
    </row>
    <row r="49" spans="1:10" ht="15" customHeight="1">
      <c r="A49" s="200" t="s">
        <v>0</v>
      </c>
      <c r="B49" s="231" t="s">
        <v>1</v>
      </c>
      <c r="C49" s="158" t="s">
        <v>58</v>
      </c>
      <c r="D49" s="160" t="s">
        <v>51</v>
      </c>
      <c r="E49" s="161"/>
      <c r="F49" s="160" t="s">
        <v>52</v>
      </c>
      <c r="G49" s="164"/>
      <c r="H49" s="102"/>
      <c r="I49" s="102"/>
      <c r="J49" s="35"/>
    </row>
    <row r="50" spans="1:10" ht="39" customHeight="1" thickBot="1">
      <c r="A50" s="232"/>
      <c r="B50" s="233"/>
      <c r="C50" s="159"/>
      <c r="D50" s="162"/>
      <c r="E50" s="163"/>
      <c r="F50" s="162"/>
      <c r="G50" s="165"/>
      <c r="H50" s="120"/>
      <c r="I50" s="120"/>
      <c r="J50" s="35"/>
    </row>
    <row r="51" spans="1:10" s="4" customFormat="1" ht="17.25" customHeight="1">
      <c r="A51" s="76">
        <v>0</v>
      </c>
      <c r="B51" s="122">
        <v>1</v>
      </c>
      <c r="C51" s="146">
        <v>2</v>
      </c>
      <c r="D51" s="208">
        <v>3</v>
      </c>
      <c r="E51" s="209"/>
      <c r="F51" s="208" t="s">
        <v>47</v>
      </c>
      <c r="G51" s="210"/>
      <c r="H51" s="121"/>
      <c r="I51" s="121"/>
      <c r="J51" s="35"/>
    </row>
    <row r="52" spans="1:10" ht="32.25" customHeight="1">
      <c r="A52" s="77">
        <v>13</v>
      </c>
      <c r="B52" s="123" t="s">
        <v>24</v>
      </c>
      <c r="C52" s="132">
        <v>-1983.58</v>
      </c>
      <c r="D52" s="172">
        <v>0</v>
      </c>
      <c r="E52" s="173"/>
      <c r="F52" s="221">
        <f>C52+D52</f>
        <v>-1983.58</v>
      </c>
      <c r="G52" s="222"/>
      <c r="H52" s="118"/>
      <c r="I52" s="119"/>
      <c r="J52" s="55"/>
    </row>
    <row r="53" spans="1:10" ht="30" customHeight="1" thickBot="1">
      <c r="A53" s="85">
        <v>14</v>
      </c>
      <c r="B53" s="230" t="s">
        <v>25</v>
      </c>
      <c r="C53" s="141">
        <v>-304.49</v>
      </c>
      <c r="D53" s="178">
        <v>45.71</v>
      </c>
      <c r="E53" s="179"/>
      <c r="F53" s="223">
        <f>C53+D53</f>
        <v>-258.78000000000003</v>
      </c>
      <c r="G53" s="224"/>
      <c r="H53" s="118"/>
      <c r="I53" s="119"/>
      <c r="J53" s="55"/>
    </row>
    <row r="54" spans="1:10" s="28" customFormat="1" ht="16.5" customHeight="1" thickBot="1">
      <c r="A54" s="136" t="s">
        <v>28</v>
      </c>
      <c r="B54" s="226" t="s">
        <v>7</v>
      </c>
      <c r="C54" s="138">
        <f>SUM(C52:C53)</f>
        <v>-2288.0699999999997</v>
      </c>
      <c r="D54" s="180">
        <f>SUM(D52:E53)</f>
        <v>45.71</v>
      </c>
      <c r="E54" s="181"/>
      <c r="F54" s="180">
        <f>SUM(F52:G53)</f>
        <v>-2242.36</v>
      </c>
      <c r="G54" s="186"/>
      <c r="H54" s="118"/>
      <c r="I54" s="119"/>
      <c r="J54" s="27"/>
    </row>
    <row r="56" spans="6:9" ht="15">
      <c r="F56" s="67"/>
      <c r="H56" s="67"/>
      <c r="I56" s="67"/>
    </row>
    <row r="58" ht="15">
      <c r="C58" s="67"/>
    </row>
  </sheetData>
  <sheetProtection/>
  <mergeCells count="50">
    <mergeCell ref="D52:E52"/>
    <mergeCell ref="F52:G52"/>
    <mergeCell ref="D53:E53"/>
    <mergeCell ref="F53:G53"/>
    <mergeCell ref="D54:E54"/>
    <mergeCell ref="F54:G54"/>
    <mergeCell ref="D47:E47"/>
    <mergeCell ref="F47:G47"/>
    <mergeCell ref="C49:C50"/>
    <mergeCell ref="D49:E50"/>
    <mergeCell ref="F49:G50"/>
    <mergeCell ref="D51:E51"/>
    <mergeCell ref="F51:G51"/>
    <mergeCell ref="D46:E46"/>
    <mergeCell ref="F46:G46"/>
    <mergeCell ref="D43:E43"/>
    <mergeCell ref="F43:G43"/>
    <mergeCell ref="D44:E44"/>
    <mergeCell ref="F44:G44"/>
    <mergeCell ref="D45:E45"/>
    <mergeCell ref="F45:G45"/>
    <mergeCell ref="D42:E42"/>
    <mergeCell ref="F42:G42"/>
    <mergeCell ref="D39:E39"/>
    <mergeCell ref="F39:G39"/>
    <mergeCell ref="D40:E40"/>
    <mergeCell ref="F40:G40"/>
    <mergeCell ref="D37:E37"/>
    <mergeCell ref="F37:G37"/>
    <mergeCell ref="D38:E38"/>
    <mergeCell ref="F38:G38"/>
    <mergeCell ref="D41:E41"/>
    <mergeCell ref="F41:G41"/>
    <mergeCell ref="A34:A35"/>
    <mergeCell ref="B34:B35"/>
    <mergeCell ref="C34:C35"/>
    <mergeCell ref="D34:E35"/>
    <mergeCell ref="F34:G35"/>
    <mergeCell ref="D36:E36"/>
    <mergeCell ref="F36:G36"/>
    <mergeCell ref="A4:H4"/>
    <mergeCell ref="C20:F20"/>
    <mergeCell ref="C6:F6"/>
    <mergeCell ref="G6:G7"/>
    <mergeCell ref="H6:H7"/>
    <mergeCell ref="A49:A50"/>
    <mergeCell ref="B49:B50"/>
    <mergeCell ref="G22:G23"/>
    <mergeCell ref="C28:F28"/>
    <mergeCell ref="C22:F22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3.851562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4.71093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63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211" t="s">
        <v>42</v>
      </c>
      <c r="B3" s="211"/>
      <c r="C3" s="211"/>
      <c r="D3" s="211"/>
      <c r="E3" s="211"/>
      <c r="F3" s="211"/>
      <c r="G3" s="211"/>
      <c r="H3" s="211"/>
    </row>
    <row r="4" spans="1:8" ht="18" customHeight="1">
      <c r="A4" s="166" t="s">
        <v>48</v>
      </c>
      <c r="B4" s="166"/>
      <c r="C4" s="166"/>
      <c r="D4" s="166"/>
      <c r="E4" s="166"/>
      <c r="F4" s="166"/>
      <c r="G4" s="166"/>
      <c r="H4" s="166"/>
    </row>
    <row r="5" spans="1:8" ht="17.25" customHeight="1">
      <c r="A5" s="167"/>
      <c r="B5" s="167"/>
      <c r="C5" s="37"/>
      <c r="D5" s="37"/>
      <c r="E5" s="37"/>
      <c r="F5" s="37"/>
      <c r="G5" s="37"/>
      <c r="H5" s="38"/>
    </row>
    <row r="6" spans="1:9" ht="36" customHeight="1">
      <c r="A6" s="9" t="s">
        <v>29</v>
      </c>
      <c r="B6" s="10" t="s">
        <v>1</v>
      </c>
      <c r="C6" s="212" t="s">
        <v>10</v>
      </c>
      <c r="D6" s="212"/>
      <c r="E6" s="212"/>
      <c r="F6" s="212"/>
      <c r="G6" s="212" t="s">
        <v>11</v>
      </c>
      <c r="H6" s="212"/>
      <c r="I6" s="29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31</v>
      </c>
      <c r="H7" s="11" t="s">
        <v>13</v>
      </c>
      <c r="I7" s="30"/>
    </row>
    <row r="8" spans="1:9" s="33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2"/>
    </row>
    <row r="9" spans="1:9" ht="15">
      <c r="A9" s="56">
        <v>1</v>
      </c>
      <c r="B9" s="15" t="s">
        <v>19</v>
      </c>
      <c r="C9" s="16">
        <v>35</v>
      </c>
      <c r="D9" s="16">
        <v>19</v>
      </c>
      <c r="E9" s="16">
        <v>116</v>
      </c>
      <c r="F9" s="16">
        <f>C9+D9+E9</f>
        <v>170</v>
      </c>
      <c r="G9" s="16">
        <v>0</v>
      </c>
      <c r="H9" s="16">
        <v>12</v>
      </c>
      <c r="I9" s="34"/>
    </row>
    <row r="10" spans="1:9" s="28" customFormat="1" ht="15.75" customHeight="1">
      <c r="A10" s="17" t="s">
        <v>28</v>
      </c>
      <c r="B10" s="60" t="s">
        <v>7</v>
      </c>
      <c r="C10" s="18">
        <f aca="true" t="shared" si="0" ref="C10:H10">SUM(C9:C9)</f>
        <v>35</v>
      </c>
      <c r="D10" s="18">
        <f t="shared" si="0"/>
        <v>19</v>
      </c>
      <c r="E10" s="18">
        <f t="shared" si="0"/>
        <v>116</v>
      </c>
      <c r="F10" s="18">
        <f t="shared" si="0"/>
        <v>170</v>
      </c>
      <c r="G10" s="18">
        <f t="shared" si="0"/>
        <v>0</v>
      </c>
      <c r="H10" s="18">
        <f t="shared" si="0"/>
        <v>12</v>
      </c>
      <c r="I10" s="41"/>
    </row>
    <row r="11" spans="1:9" s="28" customFormat="1" ht="81" customHeight="1">
      <c r="A11" s="39"/>
      <c r="B11" s="39"/>
      <c r="C11" s="213" t="s">
        <v>50</v>
      </c>
      <c r="D11" s="214"/>
      <c r="E11" s="214"/>
      <c r="F11" s="215"/>
      <c r="G11" s="43" t="s">
        <v>43</v>
      </c>
      <c r="H11" s="43" t="s">
        <v>49</v>
      </c>
      <c r="I11" s="40"/>
    </row>
    <row r="12" spans="1:9" s="28" customFormat="1" ht="11.25" customHeight="1">
      <c r="A12" s="39"/>
      <c r="B12" s="39"/>
      <c r="C12" s="61"/>
      <c r="D12" s="62"/>
      <c r="E12" s="62"/>
      <c r="F12" s="62"/>
      <c r="G12" s="61"/>
      <c r="H12" s="61"/>
      <c r="I12" s="40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64" t="s">
        <v>54</v>
      </c>
      <c r="B14" s="19"/>
      <c r="C14" s="20"/>
      <c r="D14" s="21"/>
      <c r="E14" s="20"/>
      <c r="F14" s="20"/>
      <c r="G14" s="20"/>
      <c r="H14" s="20"/>
    </row>
    <row r="15" spans="1:8" ht="15.75" thickBot="1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200" t="s">
        <v>0</v>
      </c>
      <c r="B16" s="202" t="s">
        <v>1</v>
      </c>
      <c r="C16" s="158" t="s">
        <v>53</v>
      </c>
      <c r="D16" s="160" t="s">
        <v>51</v>
      </c>
      <c r="E16" s="161"/>
      <c r="F16" s="160" t="s">
        <v>52</v>
      </c>
      <c r="G16" s="164"/>
      <c r="H16" s="44"/>
      <c r="I16" s="102"/>
    </row>
    <row r="17" spans="1:9" ht="65.25" customHeight="1" thickBot="1">
      <c r="A17" s="201"/>
      <c r="B17" s="203"/>
      <c r="C17" s="159"/>
      <c r="D17" s="162"/>
      <c r="E17" s="163"/>
      <c r="F17" s="162"/>
      <c r="G17" s="165"/>
      <c r="H17" s="124"/>
      <c r="I17" s="120"/>
    </row>
    <row r="18" spans="1:9" s="33" customFormat="1" ht="13.5" thickBot="1">
      <c r="A18" s="76">
        <v>0</v>
      </c>
      <c r="B18" s="122">
        <v>1</v>
      </c>
      <c r="C18" s="135">
        <v>2</v>
      </c>
      <c r="D18" s="160">
        <v>3</v>
      </c>
      <c r="E18" s="161"/>
      <c r="F18" s="160" t="s">
        <v>47</v>
      </c>
      <c r="G18" s="164"/>
      <c r="H18" s="125"/>
      <c r="I18" s="121"/>
    </row>
    <row r="19" spans="1:10" ht="15.75" thickBot="1">
      <c r="A19" s="130">
        <v>1</v>
      </c>
      <c r="B19" s="111" t="s">
        <v>19</v>
      </c>
      <c r="C19" s="140">
        <v>-9</v>
      </c>
      <c r="D19" s="174">
        <v>9</v>
      </c>
      <c r="E19" s="175"/>
      <c r="F19" s="182">
        <f>C19+D19</f>
        <v>0</v>
      </c>
      <c r="G19" s="183"/>
      <c r="H19" s="126"/>
      <c r="I19" s="127"/>
      <c r="J19" s="53"/>
    </row>
    <row r="20" spans="1:9" s="28" customFormat="1" ht="17.25" customHeight="1" thickBot="1">
      <c r="A20" s="112" t="s">
        <v>28</v>
      </c>
      <c r="B20" s="131" t="s">
        <v>7</v>
      </c>
      <c r="C20" s="138">
        <f>SUM(C19:C19)</f>
        <v>-9</v>
      </c>
      <c r="D20" s="180">
        <f>SUM(D19:E19)</f>
        <v>9</v>
      </c>
      <c r="E20" s="181"/>
      <c r="F20" s="180">
        <f>SUM(F19:G19)</f>
        <v>0</v>
      </c>
      <c r="G20" s="186"/>
      <c r="H20" s="128"/>
      <c r="I20" s="129"/>
    </row>
    <row r="21" ht="15">
      <c r="I21" s="4"/>
    </row>
  </sheetData>
  <sheetProtection/>
  <mergeCells count="17">
    <mergeCell ref="C11:F11"/>
    <mergeCell ref="D18:E18"/>
    <mergeCell ref="F18:G18"/>
    <mergeCell ref="D19:E19"/>
    <mergeCell ref="F19:G19"/>
    <mergeCell ref="D20:E20"/>
    <mergeCell ref="F20:G20"/>
    <mergeCell ref="A16:A17"/>
    <mergeCell ref="B16:B17"/>
    <mergeCell ref="C16:C17"/>
    <mergeCell ref="D16:E17"/>
    <mergeCell ref="F16:G17"/>
    <mergeCell ref="A3:H3"/>
    <mergeCell ref="A4:H4"/>
    <mergeCell ref="A5:B5"/>
    <mergeCell ref="C6:F6"/>
    <mergeCell ref="G6:H6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Vali_PC</cp:lastModifiedBy>
  <cp:lastPrinted>2019-11-15T07:37:39Z</cp:lastPrinted>
  <dcterms:created xsi:type="dcterms:W3CDTF">2016-07-27T13:16:10Z</dcterms:created>
  <dcterms:modified xsi:type="dcterms:W3CDTF">2019-11-15T07:37:43Z</dcterms:modified>
  <cp:category/>
  <cp:version/>
  <cp:contentType/>
  <cp:contentStatus/>
</cp:coreProperties>
</file>